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Junk\"/>
    </mc:Choice>
  </mc:AlternateContent>
  <xr:revisionPtr revIDLastSave="0" documentId="13_ncr:1_{289EB902-7F9D-414C-9483-824976C9252D}" xr6:coauthVersionLast="47" xr6:coauthVersionMax="47" xr10:uidLastSave="{00000000-0000-0000-0000-000000000000}"/>
  <bookViews>
    <workbookView xWindow="-30828" yWindow="-108" windowWidth="25812" windowHeight="14016" xr2:uid="{3BE9309F-C8BA-45E3-B107-7C3FC33453D1}"/>
  </bookViews>
  <sheets>
    <sheet name="Sheet1" sheetId="1" r:id="rId1"/>
  </sheets>
  <definedNames>
    <definedName name="_xlnm._FilterDatabase" localSheetId="0" hidden="1">Sheet1!$B$4:$F$37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0" i="1" l="1"/>
  <c r="P20" i="1"/>
  <c r="O22" i="1"/>
  <c r="P22" i="1"/>
  <c r="N15" i="1"/>
  <c r="N20" i="1"/>
  <c r="N22" i="1"/>
  <c r="L20" i="1"/>
  <c r="R20" i="1" s="1"/>
  <c r="M20" i="1"/>
  <c r="L22" i="1"/>
  <c r="M22" i="1"/>
  <c r="K15" i="1"/>
  <c r="K20" i="1"/>
  <c r="K2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M16" i="1" s="1"/>
  <c r="C20" i="1"/>
  <c r="C21" i="1"/>
  <c r="C22" i="1"/>
  <c r="C23" i="1"/>
  <c r="C24" i="1"/>
  <c r="C25" i="1"/>
  <c r="C26" i="1"/>
  <c r="C27" i="1"/>
  <c r="C28" i="1"/>
  <c r="C29" i="1"/>
  <c r="O15" i="1" s="1"/>
  <c r="C30" i="1"/>
  <c r="C31" i="1"/>
  <c r="C32" i="1"/>
  <c r="C33" i="1"/>
  <c r="C34" i="1"/>
  <c r="C35" i="1"/>
  <c r="C36" i="1"/>
  <c r="C37" i="1"/>
  <c r="C5" i="1"/>
  <c r="Q15" i="1" l="1"/>
  <c r="K17" i="1"/>
  <c r="S20" i="1"/>
  <c r="O19" i="1"/>
  <c r="N21" i="1"/>
  <c r="N16" i="1"/>
  <c r="P17" i="1"/>
  <c r="N17" i="1"/>
  <c r="Q17" i="1" s="1"/>
  <c r="P19" i="1"/>
  <c r="K18" i="1"/>
  <c r="P21" i="1"/>
  <c r="O21" i="1"/>
  <c r="O17" i="1"/>
  <c r="O14" i="1"/>
  <c r="P18" i="1"/>
  <c r="O18" i="1"/>
  <c r="L21" i="1"/>
  <c r="L16" i="1"/>
  <c r="K16" i="1"/>
  <c r="M19" i="1"/>
  <c r="M15" i="1"/>
  <c r="P16" i="1"/>
  <c r="S16" i="1" s="1"/>
  <c r="K14" i="1"/>
  <c r="L19" i="1"/>
  <c r="R19" i="1" s="1"/>
  <c r="L15" i="1"/>
  <c r="R15" i="1" s="1"/>
  <c r="N14" i="1"/>
  <c r="O16" i="1"/>
  <c r="M18" i="1"/>
  <c r="M14" i="1"/>
  <c r="P15" i="1"/>
  <c r="K21" i="1"/>
  <c r="Q21" i="1" s="1"/>
  <c r="L18" i="1"/>
  <c r="R18" i="1" s="1"/>
  <c r="L14" i="1"/>
  <c r="M21" i="1"/>
  <c r="M17" i="1"/>
  <c r="S17" i="1" s="1"/>
  <c r="P14" i="1"/>
  <c r="K19" i="1"/>
  <c r="L17" i="1"/>
  <c r="N19" i="1"/>
  <c r="N18" i="1"/>
  <c r="R22" i="1"/>
  <c r="Q20" i="1"/>
  <c r="T20" i="1" s="1"/>
  <c r="Q22" i="1"/>
  <c r="S22" i="1"/>
  <c r="S18" i="1" l="1"/>
  <c r="Q19" i="1"/>
  <c r="R16" i="1"/>
  <c r="Q16" i="1"/>
  <c r="R14" i="1"/>
  <c r="S15" i="1"/>
  <c r="T15" i="1" s="1"/>
  <c r="S19" i="1"/>
  <c r="T19" i="1" s="1"/>
  <c r="S14" i="1"/>
  <c r="S21" i="1"/>
  <c r="R21" i="1"/>
  <c r="Q18" i="1"/>
  <c r="Q14" i="1"/>
  <c r="R17" i="1"/>
  <c r="T17" i="1" s="1"/>
  <c r="T16" i="1"/>
  <c r="T22" i="1"/>
  <c r="T14" i="1" l="1"/>
  <c r="T18" i="1"/>
  <c r="T21" i="1"/>
</calcChain>
</file>

<file path=xl/sharedStrings.xml><?xml version="1.0" encoding="utf-8"?>
<sst xmlns="http://schemas.openxmlformats.org/spreadsheetml/2006/main" count="127" uniqueCount="29">
  <si>
    <t>First</t>
  </si>
  <si>
    <t>Second</t>
  </si>
  <si>
    <t>Third</t>
  </si>
  <si>
    <t>Out of Office hours - Phone Rota</t>
  </si>
  <si>
    <t>Stel</t>
  </si>
  <si>
    <t>Gabriel</t>
  </si>
  <si>
    <t>Matt D</t>
  </si>
  <si>
    <t>Matthew T</t>
  </si>
  <si>
    <t>Shirin</t>
  </si>
  <si>
    <t>*WE =  Fri / Sat / Sun &amp; B/H's</t>
  </si>
  <si>
    <t xml:space="preserve">WE 1st </t>
  </si>
  <si>
    <t xml:space="preserve">WE 2nd </t>
  </si>
  <si>
    <t xml:space="preserve">WE 3rd </t>
  </si>
  <si>
    <t>WD 1st</t>
  </si>
  <si>
    <t>WD 2nd</t>
  </si>
  <si>
    <t>WD 3rd</t>
  </si>
  <si>
    <t>Total 1st</t>
  </si>
  <si>
    <t>Total 2nd</t>
  </si>
  <si>
    <t>Total 3rd</t>
  </si>
  <si>
    <t>TOTAL</t>
  </si>
  <si>
    <t>Charlie</t>
  </si>
  <si>
    <t>Debbie</t>
  </si>
  <si>
    <t>Sophie (P/T)</t>
  </si>
  <si>
    <t>Tom</t>
  </si>
  <si>
    <t>Sophie</t>
  </si>
  <si>
    <t>MARCH</t>
  </si>
  <si>
    <t>Tom B</t>
  </si>
  <si>
    <t xml:space="preserve"> </t>
  </si>
  <si>
    <t>DayType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</si>
</sst>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dd\,\ dd\ mmm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3" fillId="0" borderId="23" xfId="0" applyFont="1" applyBorder="1"/>
    <xf numFmtId="0" fontId="3" fillId="6" borderId="24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0" borderId="28" xfId="0" applyFont="1" applyBorder="1"/>
    <xf numFmtId="0" fontId="3" fillId="0" borderId="32" xfId="0" applyFont="1" applyBorder="1"/>
    <xf numFmtId="0" fontId="3" fillId="0" borderId="1" xfId="0" applyFont="1" applyBorder="1"/>
    <xf numFmtId="0" fontId="3" fillId="0" borderId="33" xfId="0" applyFont="1" applyBorder="1"/>
    <xf numFmtId="0" fontId="3" fillId="0" borderId="34" xfId="0" applyFont="1" applyBorder="1"/>
    <xf numFmtId="0" fontId="4" fillId="2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3" fillId="6" borderId="36" xfId="0" applyFont="1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3" fillId="5" borderId="40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0" fillId="6" borderId="44" xfId="0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0" fillId="9" borderId="0" xfId="0" applyFill="1"/>
    <xf numFmtId="17" fontId="1" fillId="9" borderId="1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6" fillId="9" borderId="3" xfId="0" applyFont="1" applyFill="1" applyBorder="1" applyAlignment="1">
      <alignment vertical="center" wrapText="1"/>
    </xf>
    <xf numFmtId="0" fontId="6" fillId="9" borderId="0" xfId="0" applyFont="1" applyFill="1"/>
    <xf numFmtId="0" fontId="3" fillId="7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7" fontId="5" fillId="8" borderId="5" xfId="0" applyNumberFormat="1" applyFont="1" applyFill="1" applyBorder="1" applyAlignment="1">
      <alignment horizontal="center"/>
    </xf>
    <xf numFmtId="17" fontId="5" fillId="8" borderId="6" xfId="0" applyNumberFormat="1" applyFont="1" applyFill="1" applyBorder="1" applyAlignment="1">
      <alignment horizontal="center"/>
    </xf>
    <xf numFmtId="17" fontId="5" fillId="8" borderId="15" xfId="0" applyNumberFormat="1" applyFont="1" applyFill="1" applyBorder="1" applyAlignment="1">
      <alignment horizontal="center"/>
    </xf>
    <xf numFmtId="17" fontId="5" fillId="8" borderId="14" xfId="0" applyNumberFormat="1" applyFont="1" applyFill="1" applyBorder="1" applyAlignment="1">
      <alignment horizontal="center"/>
    </xf>
    <xf numFmtId="17" fontId="1" fillId="9" borderId="2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vertical="center" wrapText="1"/>
    </xf>
    <xf numFmtId="0" fontId="6" fillId="9" borderId="7" xfId="0" applyFont="1" applyFill="1" applyBorder="1" applyAlignment="1">
      <alignment vertical="center" wrapText="1"/>
    </xf>
    <xf numFmtId="0" fontId="6" fillId="9" borderId="11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166" fontId="0" fillId="9" borderId="1" xfId="0" applyNumberFormat="1" applyFill="1" applyBorder="1" applyAlignment="1">
      <alignment vertical="center" wrapText="1"/>
    </xf>
    <xf numFmtId="166" fontId="0" fillId="9" borderId="3" xfId="0" applyNumberFormat="1" applyFill="1" applyBorder="1" applyAlignment="1">
      <alignment vertical="center" wrapText="1"/>
    </xf>
    <xf numFmtId="166" fontId="6" fillId="6" borderId="3" xfId="0" applyNumberFormat="1" applyFont="1" applyFill="1" applyBorder="1" applyAlignment="1">
      <alignment vertical="center" wrapText="1"/>
    </xf>
    <xf numFmtId="166" fontId="6" fillId="9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460D-35AF-4A16-9CCC-51A9498003F7}">
  <dimension ref="A1:V37"/>
  <sheetViews>
    <sheetView tabSelected="1" topLeftCell="A3" zoomScale="90" zoomScaleNormal="90" workbookViewId="0">
      <selection activeCell="O14" sqref="O14"/>
    </sheetView>
  </sheetViews>
  <sheetFormatPr defaultRowHeight="14.4" x14ac:dyDescent="0.3"/>
  <cols>
    <col min="1" max="1" width="5.21875" customWidth="1"/>
    <col min="2" max="3" width="23.21875" customWidth="1"/>
    <col min="4" max="6" width="16.77734375" style="1" customWidth="1"/>
    <col min="10" max="10" width="12" bestFit="1" customWidth="1"/>
  </cols>
  <sheetData>
    <row r="1" spans="1:22" ht="15" thickBot="1" x14ac:dyDescent="0.35"/>
    <row r="2" spans="1:22" ht="21.6" thickBot="1" x14ac:dyDescent="0.45">
      <c r="B2" s="75" t="s">
        <v>3</v>
      </c>
      <c r="C2" s="76"/>
      <c r="D2" s="76"/>
      <c r="E2" s="76"/>
      <c r="F2" s="77"/>
    </row>
    <row r="3" spans="1:22" ht="15" thickBot="1" x14ac:dyDescent="0.35"/>
    <row r="4" spans="1:22" ht="16.2" thickBot="1" x14ac:dyDescent="0.35">
      <c r="A4" s="51"/>
      <c r="B4" s="52" t="s">
        <v>25</v>
      </c>
      <c r="C4" s="82" t="s">
        <v>28</v>
      </c>
      <c r="D4" s="53" t="s">
        <v>0</v>
      </c>
      <c r="E4" s="53" t="s">
        <v>1</v>
      </c>
      <c r="F4" s="53" t="s">
        <v>2</v>
      </c>
      <c r="G4" s="51"/>
      <c r="H4" s="54"/>
      <c r="I4" s="51"/>
    </row>
    <row r="5" spans="1:22" ht="15" thickBot="1" x14ac:dyDescent="0.35">
      <c r="A5" s="51"/>
      <c r="B5" s="91">
        <v>44986</v>
      </c>
      <c r="C5" s="83" t="str">
        <f>IF(WEEKDAY(B5, 2)&gt;=5, "Weekend", "Weekday")</f>
        <v>Weekday</v>
      </c>
      <c r="D5" s="57" t="s">
        <v>24</v>
      </c>
      <c r="E5" s="58" t="s">
        <v>20</v>
      </c>
      <c r="F5" s="59" t="s">
        <v>21</v>
      </c>
      <c r="G5" s="51"/>
      <c r="H5" s="51"/>
      <c r="I5" s="51"/>
    </row>
    <row r="6" spans="1:22" ht="15" thickBot="1" x14ac:dyDescent="0.35">
      <c r="A6" s="51"/>
      <c r="B6" s="92">
        <v>44987</v>
      </c>
      <c r="C6" s="83" t="str">
        <f t="shared" ref="C6:C37" si="0">IF(WEEKDAY(B6, 2)&gt;=5, "Weekend", "Weekday")</f>
        <v>Weekday</v>
      </c>
      <c r="D6" s="57" t="s">
        <v>6</v>
      </c>
      <c r="E6" s="58" t="s">
        <v>5</v>
      </c>
      <c r="F6" s="59" t="s">
        <v>7</v>
      </c>
      <c r="G6" s="51"/>
      <c r="H6" s="51"/>
      <c r="I6" s="51"/>
    </row>
    <row r="7" spans="1:22" ht="15" thickBot="1" x14ac:dyDescent="0.35">
      <c r="A7" s="51"/>
      <c r="B7" s="93">
        <v>44988</v>
      </c>
      <c r="C7" s="84" t="str">
        <f t="shared" si="0"/>
        <v>Weekend</v>
      </c>
      <c r="D7" s="57" t="s">
        <v>20</v>
      </c>
      <c r="E7" s="58" t="s">
        <v>6</v>
      </c>
      <c r="F7" s="59" t="s">
        <v>26</v>
      </c>
      <c r="G7" s="56"/>
      <c r="H7" s="56"/>
      <c r="I7" s="51"/>
    </row>
    <row r="8" spans="1:22" ht="15" thickBot="1" x14ac:dyDescent="0.35">
      <c r="B8" s="93">
        <v>44989</v>
      </c>
      <c r="C8" s="84" t="str">
        <f t="shared" si="0"/>
        <v>Weekend</v>
      </c>
      <c r="D8" s="57" t="s">
        <v>20</v>
      </c>
      <c r="E8" s="58" t="s">
        <v>6</v>
      </c>
      <c r="F8" s="59" t="s">
        <v>4</v>
      </c>
      <c r="G8" s="34"/>
      <c r="H8" s="34"/>
    </row>
    <row r="9" spans="1:22" ht="15" thickBot="1" x14ac:dyDescent="0.35">
      <c r="B9" s="93">
        <v>44990</v>
      </c>
      <c r="C9" s="84" t="str">
        <f t="shared" si="0"/>
        <v>Weekend</v>
      </c>
      <c r="D9" s="57" t="s">
        <v>20</v>
      </c>
      <c r="E9" s="58" t="s">
        <v>6</v>
      </c>
      <c r="F9" s="59" t="s">
        <v>21</v>
      </c>
      <c r="G9" s="34"/>
      <c r="H9" s="34"/>
    </row>
    <row r="10" spans="1:22" ht="16.95" customHeight="1" thickBot="1" x14ac:dyDescent="0.35">
      <c r="B10" s="94">
        <v>44991</v>
      </c>
      <c r="C10" s="85" t="str">
        <f t="shared" si="0"/>
        <v>Weekday</v>
      </c>
      <c r="D10" s="35" t="s">
        <v>7</v>
      </c>
      <c r="E10" s="36" t="s">
        <v>20</v>
      </c>
      <c r="F10" s="29" t="s">
        <v>6</v>
      </c>
      <c r="G10" s="34"/>
      <c r="H10" s="34"/>
      <c r="K10" s="4" t="s">
        <v>9</v>
      </c>
      <c r="L10" s="4"/>
      <c r="M10" s="4"/>
      <c r="N10" s="4"/>
    </row>
    <row r="11" spans="1:22" ht="15" thickBot="1" x14ac:dyDescent="0.35">
      <c r="B11" s="94">
        <v>44992</v>
      </c>
      <c r="C11" s="85" t="str">
        <f t="shared" si="0"/>
        <v>Weekday</v>
      </c>
      <c r="D11" s="35" t="s">
        <v>6</v>
      </c>
      <c r="E11" s="36" t="s">
        <v>8</v>
      </c>
      <c r="F11" s="29" t="s">
        <v>4</v>
      </c>
      <c r="G11" s="34"/>
      <c r="H11" s="34"/>
    </row>
    <row r="12" spans="1:22" ht="19.5" customHeight="1" thickBot="1" x14ac:dyDescent="0.45">
      <c r="B12" s="94">
        <v>44993</v>
      </c>
      <c r="C12" s="85" t="str">
        <f t="shared" si="0"/>
        <v>Weekday</v>
      </c>
      <c r="D12" s="35" t="s">
        <v>4</v>
      </c>
      <c r="E12" s="36" t="s">
        <v>5</v>
      </c>
      <c r="F12" s="29" t="s">
        <v>6</v>
      </c>
      <c r="G12" s="34"/>
      <c r="H12" s="34"/>
      <c r="K12" s="78" t="s">
        <v>25</v>
      </c>
      <c r="L12" s="79"/>
      <c r="M12" s="79"/>
      <c r="N12" s="79"/>
      <c r="O12" s="79"/>
      <c r="P12" s="79"/>
      <c r="Q12" s="79"/>
      <c r="R12" s="80"/>
      <c r="S12" s="80"/>
      <c r="T12" s="81"/>
    </row>
    <row r="13" spans="1:22" ht="15" thickBot="1" x14ac:dyDescent="0.35">
      <c r="B13" s="94">
        <v>44994</v>
      </c>
      <c r="C13" s="85" t="str">
        <f t="shared" si="0"/>
        <v>Weekday</v>
      </c>
      <c r="D13" s="35" t="s">
        <v>24</v>
      </c>
      <c r="E13" s="36" t="s">
        <v>4</v>
      </c>
      <c r="F13" s="29" t="s">
        <v>7</v>
      </c>
      <c r="G13" s="34"/>
      <c r="H13" s="34"/>
      <c r="K13" s="5" t="s">
        <v>10</v>
      </c>
      <c r="L13" s="6" t="s">
        <v>11</v>
      </c>
      <c r="M13" s="7" t="s">
        <v>12</v>
      </c>
      <c r="N13" s="8" t="s">
        <v>13</v>
      </c>
      <c r="O13" s="6" t="s">
        <v>14</v>
      </c>
      <c r="P13" s="7" t="s">
        <v>15</v>
      </c>
      <c r="Q13" s="9" t="s">
        <v>16</v>
      </c>
      <c r="R13" s="10" t="s">
        <v>17</v>
      </c>
      <c r="S13" s="11" t="s">
        <v>18</v>
      </c>
      <c r="T13" s="12" t="s">
        <v>19</v>
      </c>
    </row>
    <row r="14" spans="1:22" ht="15" thickBot="1" x14ac:dyDescent="0.35">
      <c r="B14" s="93">
        <v>44995</v>
      </c>
      <c r="C14" s="84" t="str">
        <f t="shared" si="0"/>
        <v>Weekend</v>
      </c>
      <c r="D14" s="35" t="s">
        <v>5</v>
      </c>
      <c r="E14" s="36" t="s">
        <v>24</v>
      </c>
      <c r="F14" s="29" t="s">
        <v>26</v>
      </c>
      <c r="G14" s="34"/>
      <c r="H14" s="34"/>
      <c r="J14" s="13" t="s">
        <v>20</v>
      </c>
      <c r="K14" s="72">
        <f>COUNTIFS(D$5:D$37, $J14, $C$5:$C$37, "Weekend")</f>
        <v>3</v>
      </c>
      <c r="L14" s="61">
        <f t="shared" ref="L14:M22" si="1">COUNTIFS(E$5:E$37, $J14, $C$5:$C$37, "Weekend")</f>
        <v>0</v>
      </c>
      <c r="M14" s="62">
        <f t="shared" si="1"/>
        <v>0</v>
      </c>
      <c r="N14" s="63">
        <f>COUNTIFS(D$5:D$37, $J14, $C$5:$C$37, "Weekday")</f>
        <v>1</v>
      </c>
      <c r="O14" s="61">
        <f t="shared" ref="O14:P22" si="2">COUNTIFS(E$5:E$37, $J14, $C$5:$C$37, "Weekday")</f>
        <v>6</v>
      </c>
      <c r="P14" s="62">
        <f t="shared" si="2"/>
        <v>2</v>
      </c>
      <c r="Q14" s="44">
        <f>SUM(K14,N14)</f>
        <v>4</v>
      </c>
      <c r="R14" s="45">
        <f>SUM(L14,O14)</f>
        <v>6</v>
      </c>
      <c r="S14" s="46">
        <f>SUM(M14,P14)</f>
        <v>2</v>
      </c>
      <c r="T14" s="47">
        <f>SUM(Q14:S14)</f>
        <v>12</v>
      </c>
      <c r="V14" t="s">
        <v>27</v>
      </c>
    </row>
    <row r="15" spans="1:22" ht="15" thickBot="1" x14ac:dyDescent="0.35">
      <c r="B15" s="93">
        <v>44996</v>
      </c>
      <c r="C15" s="84" t="str">
        <f t="shared" si="0"/>
        <v>Weekend</v>
      </c>
      <c r="D15" s="35" t="s">
        <v>5</v>
      </c>
      <c r="E15" s="36" t="s">
        <v>24</v>
      </c>
      <c r="F15" s="29" t="s">
        <v>7</v>
      </c>
      <c r="G15" s="34"/>
      <c r="H15" s="34"/>
      <c r="J15" s="18" t="s">
        <v>21</v>
      </c>
      <c r="K15" s="73">
        <f t="shared" ref="K15:K22" si="3">COUNTIFS(D$5:D$37, $J15, $C$5:$C$37, "Weekend")</f>
        <v>0</v>
      </c>
      <c r="L15" s="64">
        <f t="shared" si="1"/>
        <v>1</v>
      </c>
      <c r="M15" s="65">
        <f t="shared" si="1"/>
        <v>7</v>
      </c>
      <c r="N15" s="66">
        <f t="shared" ref="N15:N22" si="4">COUNTIFS(D$5:D$37, $J15, $C$5:$C$37, "Weekday")</f>
        <v>0</v>
      </c>
      <c r="O15" s="64">
        <f t="shared" si="2"/>
        <v>0</v>
      </c>
      <c r="P15" s="65">
        <f t="shared" si="2"/>
        <v>3</v>
      </c>
      <c r="Q15" s="14">
        <f t="shared" ref="Q15:Q22" si="5">SUM(K15,N15)</f>
        <v>0</v>
      </c>
      <c r="R15" s="15">
        <f t="shared" ref="R15:R22" si="6">SUM(L15,O15)</f>
        <v>1</v>
      </c>
      <c r="S15" s="16">
        <f t="shared" ref="S15:S22" si="7">SUM(M15,P15)</f>
        <v>10</v>
      </c>
      <c r="T15" s="17">
        <f>SUM(Q15:S15)</f>
        <v>11</v>
      </c>
    </row>
    <row r="16" spans="1:22" ht="15" thickBot="1" x14ac:dyDescent="0.35">
      <c r="B16" s="93">
        <v>44997</v>
      </c>
      <c r="C16" s="84" t="str">
        <f t="shared" si="0"/>
        <v>Weekend</v>
      </c>
      <c r="D16" s="35" t="s">
        <v>5</v>
      </c>
      <c r="E16" s="36" t="s">
        <v>24</v>
      </c>
      <c r="F16" s="29" t="s">
        <v>6</v>
      </c>
      <c r="G16" s="34"/>
      <c r="H16" s="34"/>
      <c r="J16" s="18" t="s">
        <v>5</v>
      </c>
      <c r="K16" s="73">
        <f t="shared" si="3"/>
        <v>3</v>
      </c>
      <c r="L16" s="64">
        <f t="shared" si="1"/>
        <v>1</v>
      </c>
      <c r="M16" s="65">
        <f t="shared" si="1"/>
        <v>0</v>
      </c>
      <c r="N16" s="66">
        <f t="shared" si="4"/>
        <v>1</v>
      </c>
      <c r="O16" s="64">
        <f t="shared" si="2"/>
        <v>4</v>
      </c>
      <c r="P16" s="65">
        <f t="shared" si="2"/>
        <v>2</v>
      </c>
      <c r="Q16" s="14">
        <f t="shared" si="5"/>
        <v>4</v>
      </c>
      <c r="R16" s="15">
        <f t="shared" si="6"/>
        <v>5</v>
      </c>
      <c r="S16" s="16">
        <f t="shared" si="7"/>
        <v>2</v>
      </c>
      <c r="T16" s="17">
        <f t="shared" ref="T16:T18" si="8">SUM(Q16:S16)</f>
        <v>11</v>
      </c>
    </row>
    <row r="17" spans="2:20" ht="15" thickBot="1" x14ac:dyDescent="0.35">
      <c r="B17" s="94">
        <v>44998</v>
      </c>
      <c r="C17" s="86" t="str">
        <f t="shared" si="0"/>
        <v>Weekday</v>
      </c>
      <c r="D17" s="37" t="s">
        <v>7</v>
      </c>
      <c r="E17" s="2" t="s">
        <v>20</v>
      </c>
      <c r="F17" s="29" t="s">
        <v>4</v>
      </c>
      <c r="G17" s="34"/>
      <c r="H17" s="34"/>
      <c r="J17" s="19" t="s">
        <v>6</v>
      </c>
      <c r="K17" s="73">
        <f t="shared" si="3"/>
        <v>0</v>
      </c>
      <c r="L17" s="64">
        <f t="shared" si="1"/>
        <v>4</v>
      </c>
      <c r="M17" s="65">
        <f t="shared" si="1"/>
        <v>1</v>
      </c>
      <c r="N17" s="66">
        <f t="shared" si="4"/>
        <v>4</v>
      </c>
      <c r="O17" s="64">
        <f t="shared" si="2"/>
        <v>0</v>
      </c>
      <c r="P17" s="65">
        <f t="shared" si="2"/>
        <v>2</v>
      </c>
      <c r="Q17" s="14">
        <f t="shared" si="5"/>
        <v>4</v>
      </c>
      <c r="R17" s="15">
        <f t="shared" si="6"/>
        <v>4</v>
      </c>
      <c r="S17" s="16">
        <f t="shared" si="7"/>
        <v>3</v>
      </c>
      <c r="T17" s="17">
        <f t="shared" si="8"/>
        <v>11</v>
      </c>
    </row>
    <row r="18" spans="2:20" ht="15" thickBot="1" x14ac:dyDescent="0.35">
      <c r="B18" s="94">
        <v>44999</v>
      </c>
      <c r="C18" s="86" t="str">
        <f t="shared" si="0"/>
        <v>Weekday</v>
      </c>
      <c r="D18" s="37" t="s">
        <v>6</v>
      </c>
      <c r="E18" s="26" t="s">
        <v>5</v>
      </c>
      <c r="F18" s="29" t="s">
        <v>26</v>
      </c>
      <c r="G18" s="34"/>
      <c r="H18" s="34"/>
      <c r="J18" s="20" t="s">
        <v>7</v>
      </c>
      <c r="K18" s="73">
        <f t="shared" si="3"/>
        <v>2</v>
      </c>
      <c r="L18" s="64">
        <f t="shared" si="1"/>
        <v>2</v>
      </c>
      <c r="M18" s="65">
        <f t="shared" si="1"/>
        <v>1</v>
      </c>
      <c r="N18" s="66">
        <f t="shared" si="4"/>
        <v>3</v>
      </c>
      <c r="O18" s="64">
        <f t="shared" si="2"/>
        <v>1</v>
      </c>
      <c r="P18" s="65">
        <f t="shared" si="2"/>
        <v>2</v>
      </c>
      <c r="Q18" s="14">
        <f t="shared" si="5"/>
        <v>5</v>
      </c>
      <c r="R18" s="15">
        <f t="shared" si="6"/>
        <v>3</v>
      </c>
      <c r="S18" s="16">
        <f t="shared" si="7"/>
        <v>3</v>
      </c>
      <c r="T18" s="17">
        <f t="shared" si="8"/>
        <v>11</v>
      </c>
    </row>
    <row r="19" spans="2:20" ht="15" thickBot="1" x14ac:dyDescent="0.35">
      <c r="B19" s="94">
        <v>45000</v>
      </c>
      <c r="C19" s="86" t="str">
        <f t="shared" si="0"/>
        <v>Weekday</v>
      </c>
      <c r="D19" s="37" t="s">
        <v>26</v>
      </c>
      <c r="E19" s="2" t="s">
        <v>8</v>
      </c>
      <c r="F19" s="29" t="s">
        <v>5</v>
      </c>
      <c r="G19" s="34"/>
      <c r="H19" s="34"/>
      <c r="J19" s="21" t="s">
        <v>8</v>
      </c>
      <c r="K19" s="73">
        <f t="shared" si="3"/>
        <v>3</v>
      </c>
      <c r="L19" s="67">
        <f t="shared" si="1"/>
        <v>1</v>
      </c>
      <c r="M19" s="65">
        <f t="shared" si="1"/>
        <v>1</v>
      </c>
      <c r="N19" s="66">
        <f t="shared" si="4"/>
        <v>1</v>
      </c>
      <c r="O19" s="64">
        <f t="shared" si="2"/>
        <v>3</v>
      </c>
      <c r="P19" s="65">
        <f t="shared" si="2"/>
        <v>2</v>
      </c>
      <c r="Q19" s="14">
        <f t="shared" si="5"/>
        <v>4</v>
      </c>
      <c r="R19" s="15">
        <f t="shared" si="6"/>
        <v>4</v>
      </c>
      <c r="S19" s="16">
        <f t="shared" si="7"/>
        <v>3</v>
      </c>
      <c r="T19" s="17">
        <f>SUM(Q19:S19)</f>
        <v>11</v>
      </c>
    </row>
    <row r="20" spans="2:20" ht="15" thickBot="1" x14ac:dyDescent="0.35">
      <c r="B20" s="94">
        <v>45001</v>
      </c>
      <c r="C20" s="87" t="str">
        <f t="shared" si="0"/>
        <v>Weekday</v>
      </c>
      <c r="D20" s="38" t="s">
        <v>6</v>
      </c>
      <c r="E20" s="39" t="s">
        <v>20</v>
      </c>
      <c r="F20" s="40" t="s">
        <v>24</v>
      </c>
      <c r="G20" s="34"/>
      <c r="H20" s="34"/>
      <c r="J20" s="18" t="s">
        <v>22</v>
      </c>
      <c r="K20" s="73">
        <f t="shared" si="3"/>
        <v>0</v>
      </c>
      <c r="L20" s="64">
        <f t="shared" si="1"/>
        <v>0</v>
      </c>
      <c r="M20" s="65">
        <f t="shared" si="1"/>
        <v>0</v>
      </c>
      <c r="N20" s="66">
        <f t="shared" si="4"/>
        <v>0</v>
      </c>
      <c r="O20" s="64">
        <f t="shared" si="2"/>
        <v>0</v>
      </c>
      <c r="P20" s="65">
        <f t="shared" si="2"/>
        <v>0</v>
      </c>
      <c r="Q20" s="14">
        <f t="shared" si="5"/>
        <v>0</v>
      </c>
      <c r="R20" s="15">
        <f t="shared" si="6"/>
        <v>0</v>
      </c>
      <c r="S20" s="16">
        <f t="shared" si="7"/>
        <v>0</v>
      </c>
      <c r="T20" s="17">
        <f>SUM(Q20:S20)</f>
        <v>0</v>
      </c>
    </row>
    <row r="21" spans="2:20" ht="15" thickBot="1" x14ac:dyDescent="0.35">
      <c r="B21" s="93">
        <v>45002</v>
      </c>
      <c r="C21" s="88" t="str">
        <f t="shared" si="0"/>
        <v>Weekend</v>
      </c>
      <c r="D21" s="23" t="s">
        <v>8</v>
      </c>
      <c r="E21" s="24" t="s">
        <v>7</v>
      </c>
      <c r="F21" s="25" t="s">
        <v>26</v>
      </c>
      <c r="G21" s="34"/>
      <c r="H21" s="34"/>
      <c r="J21" s="18" t="s">
        <v>4</v>
      </c>
      <c r="K21" s="73">
        <f t="shared" si="3"/>
        <v>1</v>
      </c>
      <c r="L21" s="64">
        <f t="shared" si="1"/>
        <v>2</v>
      </c>
      <c r="M21" s="65">
        <f t="shared" si="1"/>
        <v>1</v>
      </c>
      <c r="N21" s="66">
        <f t="shared" si="4"/>
        <v>3</v>
      </c>
      <c r="O21" s="64">
        <f t="shared" si="2"/>
        <v>2</v>
      </c>
      <c r="P21" s="65">
        <f t="shared" si="2"/>
        <v>2</v>
      </c>
      <c r="Q21" s="14">
        <f t="shared" si="5"/>
        <v>4</v>
      </c>
      <c r="R21" s="15">
        <f t="shared" si="6"/>
        <v>4</v>
      </c>
      <c r="S21" s="16">
        <f t="shared" si="7"/>
        <v>3</v>
      </c>
      <c r="T21" s="17">
        <f>SUM(Q21:S21)</f>
        <v>11</v>
      </c>
    </row>
    <row r="22" spans="2:20" ht="15" thickBot="1" x14ac:dyDescent="0.35">
      <c r="B22" s="93">
        <v>45003</v>
      </c>
      <c r="C22" s="88" t="str">
        <f t="shared" si="0"/>
        <v>Weekend</v>
      </c>
      <c r="D22" s="23" t="s">
        <v>8</v>
      </c>
      <c r="E22" s="24" t="s">
        <v>6</v>
      </c>
      <c r="F22" s="25" t="s">
        <v>21</v>
      </c>
      <c r="G22" s="34"/>
      <c r="H22" s="34"/>
      <c r="J22" s="22" t="s">
        <v>23</v>
      </c>
      <c r="K22" s="74">
        <f t="shared" si="3"/>
        <v>0</v>
      </c>
      <c r="L22" s="68">
        <f t="shared" si="1"/>
        <v>0</v>
      </c>
      <c r="M22" s="69">
        <f t="shared" si="1"/>
        <v>0</v>
      </c>
      <c r="N22" s="70">
        <f t="shared" si="4"/>
        <v>0</v>
      </c>
      <c r="O22" s="68">
        <f t="shared" si="2"/>
        <v>0</v>
      </c>
      <c r="P22" s="69">
        <f t="shared" si="2"/>
        <v>0</v>
      </c>
      <c r="Q22" s="48">
        <f t="shared" si="5"/>
        <v>0</v>
      </c>
      <c r="R22" s="71">
        <f t="shared" si="6"/>
        <v>0</v>
      </c>
      <c r="S22" s="49">
        <f t="shared" si="7"/>
        <v>0</v>
      </c>
      <c r="T22" s="50">
        <f>SUM(Q22:S22)</f>
        <v>0</v>
      </c>
    </row>
    <row r="23" spans="2:20" ht="15" thickBot="1" x14ac:dyDescent="0.35">
      <c r="B23" s="93">
        <v>45004</v>
      </c>
      <c r="C23" s="88" t="str">
        <f t="shared" si="0"/>
        <v>Weekend</v>
      </c>
      <c r="D23" s="23" t="s">
        <v>8</v>
      </c>
      <c r="E23" s="24" t="s">
        <v>4</v>
      </c>
      <c r="F23" s="25" t="s">
        <v>21</v>
      </c>
      <c r="G23" s="34"/>
      <c r="H23" s="34"/>
      <c r="J23" s="4"/>
      <c r="K23" s="1"/>
      <c r="L23" s="41"/>
      <c r="M23" s="41"/>
      <c r="N23" s="41"/>
      <c r="O23" s="41"/>
      <c r="P23" s="41"/>
      <c r="Q23" s="42"/>
      <c r="R23" s="43"/>
      <c r="S23" s="43"/>
      <c r="T23" s="42"/>
    </row>
    <row r="24" spans="2:20" ht="15" thickBot="1" x14ac:dyDescent="0.35">
      <c r="B24" s="94">
        <v>45005</v>
      </c>
      <c r="C24" s="55" t="str">
        <f t="shared" si="0"/>
        <v>Weekday</v>
      </c>
      <c r="D24" s="60" t="s">
        <v>7</v>
      </c>
      <c r="E24" s="26" t="s">
        <v>26</v>
      </c>
      <c r="F24" s="3" t="s">
        <v>20</v>
      </c>
      <c r="G24" s="34"/>
      <c r="H24" s="34"/>
    </row>
    <row r="25" spans="2:20" ht="15" thickBot="1" x14ac:dyDescent="0.35">
      <c r="B25" s="94">
        <v>45006</v>
      </c>
      <c r="C25" s="89" t="str">
        <f t="shared" si="0"/>
        <v>Weekday</v>
      </c>
      <c r="D25" s="27" t="s">
        <v>4</v>
      </c>
      <c r="E25" s="26" t="s">
        <v>5</v>
      </c>
      <c r="F25" s="3" t="s">
        <v>8</v>
      </c>
      <c r="G25" s="34"/>
      <c r="H25" s="34"/>
    </row>
    <row r="26" spans="2:20" ht="15" thickBot="1" x14ac:dyDescent="0.35">
      <c r="B26" s="94">
        <v>45007</v>
      </c>
      <c r="C26" s="89" t="str">
        <f t="shared" si="0"/>
        <v>Weekday</v>
      </c>
      <c r="D26" s="27" t="s">
        <v>8</v>
      </c>
      <c r="E26" s="26" t="s">
        <v>20</v>
      </c>
      <c r="F26" s="3" t="s">
        <v>5</v>
      </c>
      <c r="G26" s="34"/>
      <c r="H26" s="34"/>
    </row>
    <row r="27" spans="2:20" ht="15" thickBot="1" x14ac:dyDescent="0.35">
      <c r="B27" s="94">
        <v>45008</v>
      </c>
      <c r="C27" s="89" t="str">
        <f t="shared" si="0"/>
        <v>Weekday</v>
      </c>
      <c r="D27" s="28" t="s">
        <v>24</v>
      </c>
      <c r="E27" s="2" t="s">
        <v>8</v>
      </c>
      <c r="F27" s="29" t="s">
        <v>21</v>
      </c>
      <c r="G27" s="34"/>
      <c r="H27" s="34"/>
    </row>
    <row r="28" spans="2:20" ht="15" thickBot="1" x14ac:dyDescent="0.35">
      <c r="B28" s="93">
        <v>45009</v>
      </c>
      <c r="C28" s="90" t="str">
        <f t="shared" si="0"/>
        <v>Weekend</v>
      </c>
      <c r="D28" s="28" t="s">
        <v>7</v>
      </c>
      <c r="E28" s="2" t="s">
        <v>4</v>
      </c>
      <c r="F28" s="29" t="s">
        <v>26</v>
      </c>
      <c r="G28" s="34"/>
      <c r="H28" s="34"/>
    </row>
    <row r="29" spans="2:20" ht="15" thickBot="1" x14ac:dyDescent="0.35">
      <c r="B29" s="93">
        <v>45010</v>
      </c>
      <c r="C29" s="90" t="str">
        <f t="shared" si="0"/>
        <v>Weekend</v>
      </c>
      <c r="D29" s="30" t="s">
        <v>4</v>
      </c>
      <c r="E29" s="2" t="s">
        <v>21</v>
      </c>
      <c r="F29" s="29" t="s">
        <v>8</v>
      </c>
      <c r="G29" s="34"/>
      <c r="H29" s="34"/>
    </row>
    <row r="30" spans="2:20" ht="15" thickBot="1" x14ac:dyDescent="0.35">
      <c r="B30" s="93">
        <v>45011</v>
      </c>
      <c r="C30" s="90" t="str">
        <f t="shared" si="0"/>
        <v>Weekend</v>
      </c>
      <c r="D30" s="30" t="s">
        <v>7</v>
      </c>
      <c r="E30" s="2" t="s">
        <v>26</v>
      </c>
      <c r="F30" s="29" t="s">
        <v>21</v>
      </c>
      <c r="G30" s="34"/>
      <c r="H30" s="34"/>
    </row>
    <row r="31" spans="2:20" ht="15" thickBot="1" x14ac:dyDescent="0.35">
      <c r="B31" s="94">
        <v>45012</v>
      </c>
      <c r="C31" s="55" t="str">
        <f t="shared" si="0"/>
        <v>Weekday</v>
      </c>
      <c r="D31" s="31" t="s">
        <v>20</v>
      </c>
      <c r="E31" s="32" t="s">
        <v>4</v>
      </c>
      <c r="F31" s="33" t="s">
        <v>8</v>
      </c>
      <c r="G31" s="34"/>
      <c r="H31" s="34"/>
    </row>
    <row r="32" spans="2:20" ht="15" thickBot="1" x14ac:dyDescent="0.35">
      <c r="B32" s="94">
        <v>45013</v>
      </c>
      <c r="C32" s="55" t="str">
        <f t="shared" si="0"/>
        <v>Weekday</v>
      </c>
      <c r="D32" s="31" t="s">
        <v>5</v>
      </c>
      <c r="E32" s="32" t="s">
        <v>26</v>
      </c>
      <c r="F32" s="33" t="s">
        <v>20</v>
      </c>
      <c r="G32" s="34"/>
      <c r="H32" s="34"/>
    </row>
    <row r="33" spans="2:8" ht="15" thickBot="1" x14ac:dyDescent="0.35">
      <c r="B33" s="94">
        <v>45014</v>
      </c>
      <c r="C33" s="89" t="str">
        <f t="shared" si="0"/>
        <v>Weekday</v>
      </c>
      <c r="D33" s="27" t="s">
        <v>26</v>
      </c>
      <c r="E33" s="26" t="s">
        <v>20</v>
      </c>
      <c r="F33" s="3" t="s">
        <v>21</v>
      </c>
      <c r="G33" s="34"/>
      <c r="H33" s="34"/>
    </row>
    <row r="34" spans="2:8" ht="15" thickBot="1" x14ac:dyDescent="0.35">
      <c r="B34" s="94">
        <v>45015</v>
      </c>
      <c r="C34" s="89" t="str">
        <f t="shared" si="0"/>
        <v>Weekday</v>
      </c>
      <c r="D34" s="28" t="s">
        <v>4</v>
      </c>
      <c r="E34" s="2" t="s">
        <v>7</v>
      </c>
      <c r="F34" s="29" t="s">
        <v>24</v>
      </c>
      <c r="G34" s="34"/>
      <c r="H34" s="34"/>
    </row>
    <row r="35" spans="2:8" ht="15" thickBot="1" x14ac:dyDescent="0.35">
      <c r="B35" s="93">
        <v>45016</v>
      </c>
      <c r="C35" s="90" t="str">
        <f t="shared" si="0"/>
        <v>Weekend</v>
      </c>
      <c r="D35" s="28" t="s">
        <v>26</v>
      </c>
      <c r="E35" s="2" t="s">
        <v>8</v>
      </c>
      <c r="F35" s="29" t="s">
        <v>21</v>
      </c>
      <c r="G35" s="34"/>
      <c r="H35" s="34"/>
    </row>
    <row r="36" spans="2:8" ht="15" thickBot="1" x14ac:dyDescent="0.35">
      <c r="B36" s="93">
        <v>45017</v>
      </c>
      <c r="C36" s="90" t="str">
        <f t="shared" si="0"/>
        <v>Weekend</v>
      </c>
      <c r="D36" s="30" t="s">
        <v>24</v>
      </c>
      <c r="E36" s="2" t="s">
        <v>5</v>
      </c>
      <c r="F36" s="29" t="s">
        <v>21</v>
      </c>
    </row>
    <row r="37" spans="2:8" ht="15" thickBot="1" x14ac:dyDescent="0.35">
      <c r="B37" s="93">
        <v>45018</v>
      </c>
      <c r="C37" s="90" t="str">
        <f t="shared" si="0"/>
        <v>Weekend</v>
      </c>
      <c r="D37" s="30" t="s">
        <v>26</v>
      </c>
      <c r="E37" s="2" t="s">
        <v>7</v>
      </c>
      <c r="F37" s="29" t="s">
        <v>21</v>
      </c>
    </row>
  </sheetData>
  <autoFilter ref="B4:F37" xr:uid="{BBB43D27-C5AD-480B-8C34-80750ADEF8FB}"/>
  <mergeCells count="2">
    <mergeCell ref="B2:F2"/>
    <mergeCell ref="K12:T12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Breheny</dc:creator>
  <cp:lastModifiedBy>Scott Davies</cp:lastModifiedBy>
  <cp:lastPrinted>2023-02-21T12:42:17Z</cp:lastPrinted>
  <dcterms:created xsi:type="dcterms:W3CDTF">2020-08-20T13:56:00Z</dcterms:created>
  <dcterms:modified xsi:type="dcterms:W3CDTF">2023-02-24T14:45:15Z</dcterms:modified>
</cp:coreProperties>
</file>