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8520" activeTab="1"/>
  </bookViews>
  <sheets>
    <sheet name="Weekly Update" sheetId="1" r:id="rId1"/>
    <sheet name="Daily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" i="2" l="1"/>
  <c r="G1" i="2" s="1"/>
  <c r="F1" i="2" l="1"/>
  <c r="J1" i="2"/>
  <c r="I1" i="2"/>
  <c r="G5" i="1"/>
  <c r="G4" i="1" l="1"/>
  <c r="B5" i="2" s="1"/>
  <c r="F4" i="1"/>
  <c r="I4" i="1"/>
  <c r="J4" i="1"/>
</calcChain>
</file>

<file path=xl/sharedStrings.xml><?xml version="1.0" encoding="utf-8"?>
<sst xmlns="http://schemas.openxmlformats.org/spreadsheetml/2006/main" count="7" uniqueCount="5">
  <si>
    <t>Annual Interest</t>
  </si>
  <si>
    <t>Loan Amount</t>
  </si>
  <si>
    <t>Day of year</t>
  </si>
  <si>
    <t>Week of year</t>
  </si>
  <si>
    <t>Weekly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</si>
</sst>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0" applyNumberFormat="1"/>
    <xf numFmtId="44" fontId="0" fillId="0" borderId="0" xfId="1" applyFont="1"/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5"/>
  <sheetViews>
    <sheetView topLeftCell="A4" workbookViewId="0">
      <selection activeCell="F6" sqref="F6"/>
    </sheetView>
  </sheetViews>
  <sheetFormatPr defaultRowHeight="15" x14ac:dyDescent="0.25"/>
  <cols>
    <col min="2" max="2" width="14.85546875" bestFit="1" customWidth="1"/>
    <col min="4" max="4" width="12.5703125" bestFit="1" customWidth="1"/>
    <col min="6" max="6" width="18.140625" customWidth="1"/>
    <col min="7" max="7" width="9.85546875" bestFit="1" customWidth="1"/>
    <col min="9" max="9" width="18.28515625" customWidth="1"/>
  </cols>
  <sheetData>
    <row r="4" spans="2:10" x14ac:dyDescent="0.25">
      <c r="B4" t="s">
        <v>0</v>
      </c>
      <c r="D4" s="1">
        <v>7.0000000000000007E-2</v>
      </c>
      <c r="F4" t="str">
        <f ca="1">"Principal Week "&amp;G5</f>
        <v>Principal Week 15</v>
      </c>
      <c r="G4" s="3">
        <f ca="1">-PPMT(D4/52,G5,52,D5)</f>
        <v>1893.1692945988311</v>
      </c>
      <c r="I4" t="str">
        <f ca="1">"Interests week " &amp;G5</f>
        <v>Interests week 15</v>
      </c>
      <c r="J4" s="3">
        <f ca="1">-IPMT(D4/52,G5,52,D5)</f>
        <v>99.29407362744</v>
      </c>
    </row>
    <row r="5" spans="2:10" x14ac:dyDescent="0.25">
      <c r="B5" t="s">
        <v>1</v>
      </c>
      <c r="D5" s="2">
        <v>100000</v>
      </c>
      <c r="F5" t="s">
        <v>3</v>
      </c>
      <c r="G5">
        <f ca="1">WEEKNUM(NOW())</f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B6" sqref="B6"/>
    </sheetView>
  </sheetViews>
  <sheetFormatPr defaultRowHeight="15" x14ac:dyDescent="0.25"/>
  <cols>
    <col min="1" max="1" width="16" customWidth="1"/>
    <col min="4" max="4" width="13.5703125" customWidth="1"/>
    <col min="6" max="6" width="17.140625" customWidth="1"/>
    <col min="9" max="9" width="21" customWidth="1"/>
  </cols>
  <sheetData>
    <row r="1" spans="1:10" x14ac:dyDescent="0.25">
      <c r="B1" t="s">
        <v>0</v>
      </c>
      <c r="D1" s="1">
        <v>7.0000000000000007E-2</v>
      </c>
      <c r="F1" t="str">
        <f ca="1">"Principal day "&amp;G2</f>
        <v>Principal day 100</v>
      </c>
      <c r="G1" s="3">
        <f ca="1">-PPMT(D1/365.25,G2,365.25,D2)</f>
        <v>269.40341865125083</v>
      </c>
      <c r="I1" t="str">
        <f ca="1">"Interests day " &amp;G2</f>
        <v>Interests day 100</v>
      </c>
      <c r="J1" s="3">
        <f ca="1">-IPMT(D1/365.25,G2,365.25,D2)</f>
        <v>14.102148109372852</v>
      </c>
    </row>
    <row r="2" spans="1:10" x14ac:dyDescent="0.25">
      <c r="B2" t="s">
        <v>1</v>
      </c>
      <c r="D2" s="2">
        <v>100000</v>
      </c>
      <c r="F2" t="s">
        <v>2</v>
      </c>
      <c r="G2">
        <f ca="1">TODAY()-DATE(YEAR(TODAY()),1,0)</f>
        <v>100</v>
      </c>
    </row>
    <row r="5" spans="1:10" x14ac:dyDescent="0.25">
      <c r="A5" t="s">
        <v>4</v>
      </c>
      <c r="B5" s="3">
        <f ca="1">'Weekly Update'!G4</f>
        <v>1893.1692945988311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Update</vt:lpstr>
      <vt:lpstr>Daily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2015-04-10T09:51:05Z</dcterms:created>
  <dcterms:modified xsi:type="dcterms:W3CDTF">2015-04-10T10:37:01Z</dcterms:modified>
</cp:coreProperties>
</file>