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210" windowWidth="11100" windowHeight="6345"/>
  </bookViews>
  <sheets>
    <sheet name="VLOOKUP" sheetId="4" r:id="rId1"/>
  </sheets>
  <definedNames>
    <definedName name="Dept">#REF!</definedName>
    <definedName name="Earnings">#REF!</definedName>
    <definedName name="Emp_id">#REF!</definedName>
    <definedName name="Emp_info">VLOOKUP!$B$14:$G$53</definedName>
    <definedName name="Emp_name">#REF!</definedName>
    <definedName name="Emp_names">#REF!</definedName>
    <definedName name="Employee_info">#REF!</definedName>
    <definedName name="HEmp_Info">#REF!</definedName>
    <definedName name="Region">#REF!</definedName>
    <definedName name="Ssn">#REF!</definedName>
    <definedName name="Tran_info">#REF!</definedName>
  </definedNames>
  <calcPr calcId="125725"/>
</workbook>
</file>

<file path=xl/calcChain.xml><?xml version="1.0" encoding="utf-8"?>
<calcChain xmlns="http://schemas.openxmlformats.org/spreadsheetml/2006/main">
  <c r="D8" i="4"/>
  <c r="E8"/>
  <c r="F8"/>
  <c r="D9"/>
  <c r="E9"/>
  <c r="F9"/>
  <c r="D10"/>
  <c r="E10"/>
  <c r="F10"/>
  <c r="D11"/>
  <c r="E11"/>
  <c r="F11"/>
  <c r="F7"/>
  <c r="E7"/>
  <c r="D7"/>
  <c r="C8"/>
  <c r="C9"/>
  <c r="C10"/>
  <c r="C11"/>
  <c r="C7"/>
  <c r="L11"/>
  <c r="K11"/>
  <c r="J11"/>
  <c r="I11"/>
  <c r="L10"/>
  <c r="K10"/>
  <c r="J10"/>
  <c r="I10"/>
  <c r="L9"/>
  <c r="K9"/>
  <c r="J9"/>
  <c r="I9"/>
  <c r="L8"/>
  <c r="K8"/>
  <c r="J8"/>
  <c r="I8"/>
  <c r="L7"/>
  <c r="K7"/>
  <c r="J7"/>
  <c r="I7"/>
</calcChain>
</file>

<file path=xl/sharedStrings.xml><?xml version="1.0" encoding="utf-8"?>
<sst xmlns="http://schemas.openxmlformats.org/spreadsheetml/2006/main" count="192" uniqueCount="103">
  <si>
    <t>Outlander Spices</t>
  </si>
  <si>
    <t>SSN</t>
  </si>
  <si>
    <t>Jamie Morrison</t>
  </si>
  <si>
    <t>Rebecca Austin</t>
  </si>
  <si>
    <t>Paul Anderson</t>
  </si>
  <si>
    <t>Cynthia Roberts</t>
  </si>
  <si>
    <t>Rita Greg</t>
  </si>
  <si>
    <t>Trevor Johnson</t>
  </si>
  <si>
    <t>Kevin Meyers</t>
  </si>
  <si>
    <t>Adam Long</t>
  </si>
  <si>
    <t>Kendra James</t>
  </si>
  <si>
    <t>Michael Lee</t>
  </si>
  <si>
    <t>Sandra Lawrence</t>
  </si>
  <si>
    <t>Mary Smith</t>
  </si>
  <si>
    <t>James Overmire</t>
  </si>
  <si>
    <t>Annie Philips</t>
  </si>
  <si>
    <t>Shannon Lee</t>
  </si>
  <si>
    <t>Roger Williams</t>
  </si>
  <si>
    <t>Melissa James</t>
  </si>
  <si>
    <t>Name</t>
  </si>
  <si>
    <t>Employee information</t>
  </si>
  <si>
    <t>Region</t>
  </si>
  <si>
    <t>Department</t>
  </si>
  <si>
    <t>Malcolm Pingault</t>
  </si>
  <si>
    <t>East</t>
  </si>
  <si>
    <t>Human resources</t>
  </si>
  <si>
    <t>South</t>
  </si>
  <si>
    <t>Accounts</t>
  </si>
  <si>
    <t>Melinda McGregor</t>
  </si>
  <si>
    <t>Administration</t>
  </si>
  <si>
    <t>Marketing</t>
  </si>
  <si>
    <t>Customer support</t>
  </si>
  <si>
    <t>West</t>
  </si>
  <si>
    <t>North</t>
  </si>
  <si>
    <t>Sales</t>
  </si>
  <si>
    <t>Maureen O'Connor</t>
  </si>
  <si>
    <t>Michelle Washington</t>
  </si>
  <si>
    <t>Stuart Young</t>
  </si>
  <si>
    <t>Jesse Bennet</t>
  </si>
  <si>
    <t>James Owens</t>
  </si>
  <si>
    <t>Pamela Carter</t>
  </si>
  <si>
    <t>Anna Morris</t>
  </si>
  <si>
    <t>Rita Lawson</t>
  </si>
  <si>
    <t>Sam Peters</t>
  </si>
  <si>
    <t>Julie George</t>
  </si>
  <si>
    <t>Diana Stone</t>
  </si>
  <si>
    <t>Rob Dukes</t>
  </si>
  <si>
    <t>Tammy Heiret</t>
  </si>
  <si>
    <t>Sandy Stewart</t>
  </si>
  <si>
    <t>Wendy Alto</t>
  </si>
  <si>
    <t>Tina Ralls</t>
  </si>
  <si>
    <t>Nikki Cleary</t>
  </si>
  <si>
    <t>Administraion</t>
  </si>
  <si>
    <t>Davis Lee</t>
  </si>
  <si>
    <t>David Ford</t>
  </si>
  <si>
    <t>Julia Stockton</t>
  </si>
  <si>
    <t>Sonia McCormick</t>
  </si>
  <si>
    <t>E001</t>
  </si>
  <si>
    <t>E002</t>
  </si>
  <si>
    <t>E003</t>
  </si>
  <si>
    <t>E004</t>
  </si>
  <si>
    <t>E005</t>
  </si>
  <si>
    <t>E006</t>
  </si>
  <si>
    <t>E007</t>
  </si>
  <si>
    <t>E008</t>
  </si>
  <si>
    <t>E009</t>
  </si>
  <si>
    <t>E010</t>
  </si>
  <si>
    <t>E011</t>
  </si>
  <si>
    <t>E012</t>
  </si>
  <si>
    <t>E013</t>
  </si>
  <si>
    <t>E014</t>
  </si>
  <si>
    <t>E015</t>
  </si>
  <si>
    <t>E016</t>
  </si>
  <si>
    <t>E017</t>
  </si>
  <si>
    <t>E018</t>
  </si>
  <si>
    <t>E019</t>
  </si>
  <si>
    <t>E020</t>
  </si>
  <si>
    <t>E021</t>
  </si>
  <si>
    <t>E022</t>
  </si>
  <si>
    <t>E023</t>
  </si>
  <si>
    <t>E024</t>
  </si>
  <si>
    <t>E025</t>
  </si>
  <si>
    <t>E026</t>
  </si>
  <si>
    <t>E027</t>
  </si>
  <si>
    <t>E028</t>
  </si>
  <si>
    <t>E029</t>
  </si>
  <si>
    <t>E030</t>
  </si>
  <si>
    <t>E031</t>
  </si>
  <si>
    <t>E032</t>
  </si>
  <si>
    <t>E033</t>
  </si>
  <si>
    <t>E034</t>
  </si>
  <si>
    <t>E035</t>
  </si>
  <si>
    <t>E036</t>
  </si>
  <si>
    <t>E037</t>
  </si>
  <si>
    <t>E038</t>
  </si>
  <si>
    <t>E039</t>
  </si>
  <si>
    <t>E040</t>
  </si>
  <si>
    <t>Search</t>
  </si>
  <si>
    <t>Results</t>
  </si>
  <si>
    <t>Employee ID</t>
  </si>
  <si>
    <t>Salary</t>
  </si>
  <si>
    <t>E045</t>
  </si>
  <si>
    <t>E050</t>
  </si>
</sst>
</file>

<file path=xl/styles.xml><?xml version="1.0" encoding="utf-8"?>
<styleSheet xmlns="http://schemas.openxmlformats.org/spreadsheetml/2006/main">
  <numFmts count="2">
    <numFmt numFmtId="164" formatCode="000\-00\-0000"/>
    <numFmt numFmtId="165" formatCode="&quot;£&quot;#,##0"/>
  </numFmts>
  <fonts count="4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ill="1"/>
    <xf numFmtId="0" fontId="2" fillId="0" borderId="0" xfId="0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wrapText="1"/>
    </xf>
    <xf numFmtId="0" fontId="1" fillId="0" borderId="1" xfId="0" applyFont="1" applyBorder="1" applyAlignment="1">
      <alignment horizontal="left" vertical="center" wrapText="1"/>
    </xf>
    <xf numFmtId="16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/>
    <xf numFmtId="0" fontId="1" fillId="0" borderId="3" xfId="0" applyFont="1" applyBorder="1" applyAlignment="1">
      <alignment horizontal="left" vertical="center" wrapText="1"/>
    </xf>
    <xf numFmtId="165" fontId="0" fillId="0" borderId="1" xfId="0" applyNumberFormat="1" applyBorder="1" applyAlignment="1">
      <alignment horizontal="center"/>
    </xf>
    <xf numFmtId="0" fontId="0" fillId="0" borderId="9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8" xfId="0" applyFill="1" applyBorder="1"/>
    <xf numFmtId="0" fontId="0" fillId="0" borderId="0" xfId="0" applyFill="1" applyBorder="1"/>
    <xf numFmtId="0" fontId="2" fillId="0" borderId="8" xfId="0" applyFont="1" applyBorder="1" applyAlignment="1">
      <alignment horizontal="center"/>
    </xf>
    <xf numFmtId="0" fontId="0" fillId="4" borderId="1" xfId="0" applyFill="1" applyBorder="1"/>
    <xf numFmtId="165" fontId="0" fillId="4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742950</xdr:colOff>
      <xdr:row>13</xdr:row>
      <xdr:rowOff>47625</xdr:rowOff>
    </xdr:from>
    <xdr:to>
      <xdr:col>12</xdr:col>
      <xdr:colOff>371475</xdr:colOff>
      <xdr:row>28</xdr:row>
      <xdr:rowOff>114300</xdr:rowOff>
    </xdr:to>
    <xdr:sp macro="" textlink="">
      <xdr:nvSpPr>
        <xdr:cNvPr id="2" name="TextBox 1"/>
        <xdr:cNvSpPr txBox="1"/>
      </xdr:nvSpPr>
      <xdr:spPr>
        <a:xfrm>
          <a:off x="7715250" y="2466975"/>
          <a:ext cx="3667125" cy="2495550"/>
        </a:xfrm>
        <a:prstGeom prst="rect">
          <a:avLst/>
        </a:prstGeom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The VLOOKUP formulas in the cells which have been highlighted in yellow contain an IFERROR function followed at the end by a value if there is an error.</a:t>
          </a:r>
        </a:p>
        <a:p>
          <a:endParaRPr lang="en-GB" sz="1100"/>
        </a:p>
        <a:p>
          <a:r>
            <a:rPr lang="en-GB" sz="1100"/>
            <a:t>The VLOOKUP formula is set to FALSE</a:t>
          </a:r>
          <a:r>
            <a:rPr lang="en-GB" sz="1100" baseline="0"/>
            <a:t> at the end which is an exact match and if the search cannot find the lookup item then a #N/A error appears.</a:t>
          </a:r>
        </a:p>
        <a:p>
          <a:endParaRPr lang="en-GB" sz="1100" baseline="0"/>
        </a:p>
        <a:p>
          <a:r>
            <a:rPr lang="en-GB" sz="1100" baseline="0"/>
            <a:t>To replace the #N/A error with the words "Invalid Employee ID" you have to use the IFERROR function as shown on the sheet.</a:t>
          </a:r>
        </a:p>
        <a:p>
          <a:endParaRPr lang="en-GB" sz="1100" baseline="0"/>
        </a:p>
        <a:p>
          <a:r>
            <a:rPr lang="en-GB" sz="1100" baseline="0"/>
            <a:t>Please examine the formulas</a:t>
          </a:r>
          <a:endParaRPr lang="en-GB" sz="1100"/>
        </a:p>
      </xdr:txBody>
    </xdr:sp>
    <xdr:clientData/>
  </xdr:twoCellAnchor>
  <xdr:twoCellAnchor>
    <xdr:from>
      <xdr:col>6</xdr:col>
      <xdr:colOff>514350</xdr:colOff>
      <xdr:row>8</xdr:row>
      <xdr:rowOff>114300</xdr:rowOff>
    </xdr:from>
    <xdr:to>
      <xdr:col>7</xdr:col>
      <xdr:colOff>752475</xdr:colOff>
      <xdr:row>11</xdr:row>
      <xdr:rowOff>47625</xdr:rowOff>
    </xdr:to>
    <xdr:sp macro="" textlink="">
      <xdr:nvSpPr>
        <xdr:cNvPr id="3" name="Oval 2"/>
        <xdr:cNvSpPr/>
      </xdr:nvSpPr>
      <xdr:spPr>
        <a:xfrm>
          <a:off x="6067425" y="1724025"/>
          <a:ext cx="1047750" cy="4191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GB" sz="1100"/>
        </a:p>
      </xdr:txBody>
    </xdr:sp>
    <xdr:clientData/>
  </xdr:twoCellAnchor>
  <xdr:twoCellAnchor>
    <xdr:from>
      <xdr:col>0</xdr:col>
      <xdr:colOff>333375</xdr:colOff>
      <xdr:row>8</xdr:row>
      <xdr:rowOff>104775</xdr:rowOff>
    </xdr:from>
    <xdr:to>
      <xdr:col>1</xdr:col>
      <xdr:colOff>771525</xdr:colOff>
      <xdr:row>11</xdr:row>
      <xdr:rowOff>38100</xdr:rowOff>
    </xdr:to>
    <xdr:sp macro="" textlink="">
      <xdr:nvSpPr>
        <xdr:cNvPr id="4" name="Oval 3"/>
        <xdr:cNvSpPr/>
      </xdr:nvSpPr>
      <xdr:spPr>
        <a:xfrm>
          <a:off x="333375" y="1714500"/>
          <a:ext cx="1047750" cy="4191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B1:L56"/>
  <sheetViews>
    <sheetView showGridLines="0" tabSelected="1" workbookViewId="0">
      <selection activeCell="B1" sqref="B1:G1"/>
    </sheetView>
  </sheetViews>
  <sheetFormatPr defaultRowHeight="12.75"/>
  <cols>
    <col min="2" max="2" width="12.42578125" bestFit="1" customWidth="1"/>
    <col min="3" max="3" width="18.5703125" bestFit="1" customWidth="1"/>
    <col min="4" max="4" width="17.42578125" style="1" bestFit="1" customWidth="1"/>
    <col min="5" max="5" width="17.42578125" bestFit="1" customWidth="1"/>
    <col min="6" max="6" width="17.42578125" style="1" bestFit="1" customWidth="1"/>
    <col min="7" max="7" width="12.140625" customWidth="1"/>
    <col min="8" max="8" width="12.42578125" bestFit="1" customWidth="1"/>
    <col min="9" max="9" width="16.28515625" bestFit="1" customWidth="1"/>
    <col min="10" max="10" width="15.85546875" style="1" bestFit="1" customWidth="1"/>
    <col min="11" max="11" width="8.5703125" bestFit="1" customWidth="1"/>
    <col min="12" max="12" width="7.42578125" bestFit="1" customWidth="1"/>
  </cols>
  <sheetData>
    <row r="1" spans="2:12" ht="21" customHeight="1">
      <c r="B1" s="13" t="s">
        <v>0</v>
      </c>
      <c r="C1" s="14"/>
      <c r="D1" s="14"/>
      <c r="E1" s="14"/>
      <c r="F1" s="14"/>
      <c r="G1" s="14"/>
      <c r="J1"/>
    </row>
    <row r="2" spans="2:12" ht="16.5" thickBot="1">
      <c r="B2" s="15" t="s">
        <v>20</v>
      </c>
      <c r="C2" s="16"/>
      <c r="D2" s="16"/>
      <c r="E2" s="16"/>
      <c r="F2" s="16"/>
      <c r="G2" s="16"/>
      <c r="J2"/>
    </row>
    <row r="3" spans="2:12" ht="16.5" thickTop="1">
      <c r="B3" s="24"/>
      <c r="C3" s="2"/>
      <c r="D3" s="2"/>
      <c r="E3" s="2"/>
      <c r="F3" s="2"/>
      <c r="G3" s="2"/>
      <c r="J3"/>
    </row>
    <row r="4" spans="2:12" ht="15.75">
      <c r="B4" s="19"/>
      <c r="C4" s="20"/>
      <c r="D4" s="20"/>
      <c r="E4" s="20"/>
      <c r="F4" s="20"/>
      <c r="G4" s="20"/>
      <c r="J4"/>
    </row>
    <row r="5" spans="2:12" ht="15.75">
      <c r="B5" s="17" t="s">
        <v>97</v>
      </c>
      <c r="C5" s="18" t="s">
        <v>98</v>
      </c>
      <c r="D5" s="18"/>
      <c r="E5" s="18"/>
      <c r="F5" s="18"/>
      <c r="G5" s="20"/>
      <c r="H5" s="17" t="s">
        <v>97</v>
      </c>
      <c r="I5" s="18" t="s">
        <v>98</v>
      </c>
      <c r="J5" s="18"/>
      <c r="K5" s="18"/>
      <c r="L5" s="18"/>
    </row>
    <row r="6" spans="2:12" ht="15.75">
      <c r="B6" s="7" t="s">
        <v>99</v>
      </c>
      <c r="C6" s="8" t="s">
        <v>19</v>
      </c>
      <c r="D6" s="7" t="s">
        <v>22</v>
      </c>
      <c r="E6" s="8" t="s">
        <v>100</v>
      </c>
      <c r="F6" s="8" t="s">
        <v>21</v>
      </c>
      <c r="G6" s="20"/>
      <c r="H6" s="7" t="s">
        <v>99</v>
      </c>
      <c r="I6" s="8" t="s">
        <v>19</v>
      </c>
      <c r="J6" s="7" t="s">
        <v>22</v>
      </c>
      <c r="K6" s="8" t="s">
        <v>100</v>
      </c>
      <c r="L6" s="8" t="s">
        <v>21</v>
      </c>
    </row>
    <row r="7" spans="2:12">
      <c r="B7" s="3" t="s">
        <v>57</v>
      </c>
      <c r="C7" s="3" t="str">
        <f>IFERROR(VLOOKUP(B7,Emp_info,2,FALSE),"Invalid Employee ID")</f>
        <v>Malcolm Pingault</v>
      </c>
      <c r="D7" s="3" t="str">
        <f>IFERROR(VLOOKUP(B7,Emp_info,5,FALSE),"Invalid Employee ID")</f>
        <v>Human resources</v>
      </c>
      <c r="E7" s="11">
        <f>IFERROR(VLOOKUP(B7,Emp_info,6,FALSE),"Invalid Employee ID")</f>
        <v>73500</v>
      </c>
      <c r="F7" s="3" t="str">
        <f>IFERROR(VLOOKUP(B7,Emp_info,4,FALSE),"Invalid Employee ID")</f>
        <v>East</v>
      </c>
      <c r="G7" s="21"/>
      <c r="H7" s="3" t="s">
        <v>57</v>
      </c>
      <c r="I7" s="3" t="str">
        <f>VLOOKUP(H7,Emp_info,2,FALSE)</f>
        <v>Malcolm Pingault</v>
      </c>
      <c r="J7" s="3" t="str">
        <f>VLOOKUP(H7,Emp_info,5,FALSE)</f>
        <v>Human resources</v>
      </c>
      <c r="K7" s="11">
        <f>VLOOKUP(H7,Emp_info,6,FALSE)</f>
        <v>73500</v>
      </c>
      <c r="L7" s="3" t="str">
        <f>VLOOKUP(H7,Emp_info,4,FALSE)</f>
        <v>East</v>
      </c>
    </row>
    <row r="8" spans="2:12">
      <c r="B8" s="3" t="s">
        <v>58</v>
      </c>
      <c r="C8" s="3" t="str">
        <f>IFERROR(VLOOKUP(B8,Emp_info,2,FALSE),"Invalid Employee ID")</f>
        <v>Shannon Lee</v>
      </c>
      <c r="D8" s="3" t="str">
        <f>IFERROR(VLOOKUP(B8,Emp_info,5,FALSE),"Invalid Employee ID")</f>
        <v>Accounts</v>
      </c>
      <c r="E8" s="11">
        <f>IFERROR(VLOOKUP(B8,Emp_info,6,FALSE),"Invalid Employee ID")</f>
        <v>80000</v>
      </c>
      <c r="F8" s="3" t="str">
        <f>IFERROR(VLOOKUP(B8,Emp_info,4,FALSE),"Invalid Employee ID")</f>
        <v>South</v>
      </c>
      <c r="G8" s="21"/>
      <c r="H8" s="3" t="s">
        <v>58</v>
      </c>
      <c r="I8" s="3" t="str">
        <f>VLOOKUP(H8,Emp_info,2,FALSE)</f>
        <v>Shannon Lee</v>
      </c>
      <c r="J8" s="3" t="str">
        <f>VLOOKUP(H8,Emp_info,5,FALSE)</f>
        <v>Accounts</v>
      </c>
      <c r="K8" s="11">
        <f>VLOOKUP(H8,Emp_info,6,FALSE)</f>
        <v>80000</v>
      </c>
      <c r="L8" s="3" t="str">
        <f>VLOOKUP(H8,Emp_info,4,FALSE)</f>
        <v>South</v>
      </c>
    </row>
    <row r="9" spans="2:12">
      <c r="B9" s="3" t="s">
        <v>59</v>
      </c>
      <c r="C9" s="3" t="str">
        <f>IFERROR(VLOOKUP(B9,Emp_info,2,FALSE),"Invalid Employee ID")</f>
        <v>Melinda McGregor</v>
      </c>
      <c r="D9" s="3" t="str">
        <f>IFERROR(VLOOKUP(B9,Emp_info,5,FALSE),"Invalid Employee ID")</f>
        <v>Administration</v>
      </c>
      <c r="E9" s="11">
        <f>IFERROR(VLOOKUP(B9,Emp_info,6,FALSE),"Invalid Employee ID")</f>
        <v>95000</v>
      </c>
      <c r="F9" s="3" t="str">
        <f>IFERROR(VLOOKUP(B9,Emp_info,4,FALSE),"Invalid Employee ID")</f>
        <v>South</v>
      </c>
      <c r="G9" s="21"/>
      <c r="H9" s="3" t="s">
        <v>59</v>
      </c>
      <c r="I9" s="3" t="str">
        <f>VLOOKUP(H9,Emp_info,2,FALSE)</f>
        <v>Melinda McGregor</v>
      </c>
      <c r="J9" s="3" t="str">
        <f>VLOOKUP(H9,Emp_info,5,FALSE)</f>
        <v>Administration</v>
      </c>
      <c r="K9" s="11">
        <f>VLOOKUP(H9,Emp_info,6,FALSE)</f>
        <v>95000</v>
      </c>
      <c r="L9" s="3" t="str">
        <f>VLOOKUP(H9,Emp_info,4,FALSE)</f>
        <v>South</v>
      </c>
    </row>
    <row r="10" spans="2:12">
      <c r="B10" s="25" t="s">
        <v>101</v>
      </c>
      <c r="C10" s="25" t="str">
        <f>IFERROR(VLOOKUP(B10,Emp_info,2,FALSE),"Invalid Employee ID")</f>
        <v>Invalid Employee ID</v>
      </c>
      <c r="D10" s="25" t="str">
        <f>IFERROR(VLOOKUP(B10,Emp_info,5,FALSE),"Invalid Employee ID")</f>
        <v>Invalid Employee ID</v>
      </c>
      <c r="E10" s="26" t="str">
        <f>IFERROR(VLOOKUP(B10,Emp_info,6,FALSE),"Invalid Employee ID")</f>
        <v>Invalid Employee ID</v>
      </c>
      <c r="F10" s="25" t="str">
        <f>IFERROR(VLOOKUP(B10,Emp_info,4,FALSE),"Invalid Employee ID")</f>
        <v>Invalid Employee ID</v>
      </c>
      <c r="G10" s="21"/>
      <c r="H10" s="25" t="s">
        <v>101</v>
      </c>
      <c r="I10" s="25" t="e">
        <f>VLOOKUP(H10,Emp_info,2,FALSE)</f>
        <v>#N/A</v>
      </c>
      <c r="J10" s="25" t="e">
        <f>VLOOKUP(H10,Emp_info,5,FALSE)</f>
        <v>#N/A</v>
      </c>
      <c r="K10" s="26" t="e">
        <f>VLOOKUP(H10,Emp_info,6,FALSE)</f>
        <v>#N/A</v>
      </c>
      <c r="L10" s="25" t="e">
        <f>VLOOKUP(H10,Emp_info,4,FALSE)</f>
        <v>#N/A</v>
      </c>
    </row>
    <row r="11" spans="2:12">
      <c r="B11" s="25" t="s">
        <v>102</v>
      </c>
      <c r="C11" s="25" t="str">
        <f>IFERROR(VLOOKUP(B11,Emp_info,2,FALSE),"Invalid Employee ID")</f>
        <v>Invalid Employee ID</v>
      </c>
      <c r="D11" s="25" t="str">
        <f>IFERROR(VLOOKUP(B11,Emp_info,5,FALSE),"Invalid Employee ID")</f>
        <v>Invalid Employee ID</v>
      </c>
      <c r="E11" s="26" t="str">
        <f>IFERROR(VLOOKUP(B11,Emp_info,6,FALSE),"Invalid Employee ID")</f>
        <v>Invalid Employee ID</v>
      </c>
      <c r="F11" s="25" t="str">
        <f>IFERROR(VLOOKUP(B11,Emp_info,4,FALSE),"Invalid Employee ID")</f>
        <v>Invalid Employee ID</v>
      </c>
      <c r="G11" s="21"/>
      <c r="H11" s="25" t="s">
        <v>102</v>
      </c>
      <c r="I11" s="25" t="e">
        <f>VLOOKUP(H11,Emp_info,2,FALSE)</f>
        <v>#N/A</v>
      </c>
      <c r="J11" s="25" t="e">
        <f>VLOOKUP(H11,Emp_info,5,FALSE)</f>
        <v>#N/A</v>
      </c>
      <c r="K11" s="26" t="e">
        <f>VLOOKUP(H11,Emp_info,6,FALSE)</f>
        <v>#N/A</v>
      </c>
      <c r="L11" s="25" t="e">
        <f>VLOOKUP(H11,Emp_info,4,FALSE)</f>
        <v>#N/A</v>
      </c>
    </row>
    <row r="12" spans="2:12">
      <c r="B12" s="22"/>
      <c r="C12" s="23"/>
      <c r="D12" s="23"/>
      <c r="E12" s="23"/>
      <c r="F12" s="23"/>
      <c r="G12" s="21"/>
      <c r="J12"/>
    </row>
    <row r="13" spans="2:12" s="4" customFormat="1">
      <c r="B13" s="10" t="s">
        <v>99</v>
      </c>
      <c r="C13" s="5" t="s">
        <v>19</v>
      </c>
      <c r="D13" s="5" t="s">
        <v>1</v>
      </c>
      <c r="E13" s="5" t="s">
        <v>21</v>
      </c>
      <c r="F13" s="5" t="s">
        <v>22</v>
      </c>
      <c r="G13" s="5" t="s">
        <v>100</v>
      </c>
      <c r="H13"/>
      <c r="I13"/>
    </row>
    <row r="14" spans="2:12">
      <c r="B14" s="12" t="s">
        <v>57</v>
      </c>
      <c r="C14" s="9" t="s">
        <v>23</v>
      </c>
      <c r="D14" s="6">
        <v>816173312</v>
      </c>
      <c r="E14" s="3" t="s">
        <v>24</v>
      </c>
      <c r="F14" s="3" t="s">
        <v>25</v>
      </c>
      <c r="G14" s="11">
        <v>73500</v>
      </c>
      <c r="J14"/>
    </row>
    <row r="15" spans="2:12">
      <c r="B15" s="12" t="s">
        <v>58</v>
      </c>
      <c r="C15" s="9" t="s">
        <v>16</v>
      </c>
      <c r="D15" s="6">
        <v>799708097</v>
      </c>
      <c r="E15" s="3" t="s">
        <v>26</v>
      </c>
      <c r="F15" s="3" t="s">
        <v>27</v>
      </c>
      <c r="G15" s="11">
        <v>80000</v>
      </c>
      <c r="J15"/>
    </row>
    <row r="16" spans="2:12">
      <c r="B16" s="12" t="s">
        <v>59</v>
      </c>
      <c r="C16" s="9" t="s">
        <v>28</v>
      </c>
      <c r="D16" s="6">
        <v>336684467</v>
      </c>
      <c r="E16" s="3" t="s">
        <v>26</v>
      </c>
      <c r="F16" s="3" t="s">
        <v>29</v>
      </c>
      <c r="G16" s="11">
        <v>95000</v>
      </c>
      <c r="J16"/>
    </row>
    <row r="17" spans="2:10">
      <c r="B17" s="12" t="s">
        <v>60</v>
      </c>
      <c r="C17" s="9" t="s">
        <v>14</v>
      </c>
      <c r="D17" s="6">
        <v>312713816</v>
      </c>
      <c r="E17" s="3" t="s">
        <v>26</v>
      </c>
      <c r="F17" s="3" t="s">
        <v>30</v>
      </c>
      <c r="G17" s="11">
        <v>105000</v>
      </c>
      <c r="J17"/>
    </row>
    <row r="18" spans="2:10">
      <c r="B18" s="12" t="s">
        <v>61</v>
      </c>
      <c r="C18" s="9" t="s">
        <v>17</v>
      </c>
      <c r="D18" s="6">
        <v>534987549</v>
      </c>
      <c r="E18" s="3" t="s">
        <v>24</v>
      </c>
      <c r="F18" s="3" t="s">
        <v>31</v>
      </c>
      <c r="G18" s="11">
        <v>90000</v>
      </c>
      <c r="J18"/>
    </row>
    <row r="19" spans="2:10">
      <c r="B19" s="12" t="s">
        <v>62</v>
      </c>
      <c r="C19" s="9" t="s">
        <v>15</v>
      </c>
      <c r="D19" s="6">
        <v>856858586</v>
      </c>
      <c r="E19" s="3" t="s">
        <v>32</v>
      </c>
      <c r="F19" s="3" t="s">
        <v>25</v>
      </c>
      <c r="G19" s="11">
        <v>60000</v>
      </c>
      <c r="J19"/>
    </row>
    <row r="20" spans="2:10">
      <c r="B20" s="12" t="s">
        <v>63</v>
      </c>
      <c r="C20" s="9" t="s">
        <v>18</v>
      </c>
      <c r="D20" s="6">
        <v>456788906</v>
      </c>
      <c r="E20" s="3" t="s">
        <v>24</v>
      </c>
      <c r="F20" s="3" t="s">
        <v>27</v>
      </c>
      <c r="G20" s="11">
        <v>87000</v>
      </c>
      <c r="J20"/>
    </row>
    <row r="21" spans="2:10">
      <c r="B21" s="12" t="s">
        <v>64</v>
      </c>
      <c r="C21" s="9" t="s">
        <v>13</v>
      </c>
      <c r="D21" s="6">
        <v>654589578</v>
      </c>
      <c r="E21" s="3" t="s">
        <v>33</v>
      </c>
      <c r="F21" s="3" t="s">
        <v>29</v>
      </c>
      <c r="G21" s="11">
        <v>104000</v>
      </c>
      <c r="J21"/>
    </row>
    <row r="22" spans="2:10">
      <c r="B22" s="12" t="s">
        <v>65</v>
      </c>
      <c r="C22" s="9" t="s">
        <v>6</v>
      </c>
      <c r="D22" s="6">
        <v>986075705</v>
      </c>
      <c r="E22" s="3" t="s">
        <v>24</v>
      </c>
      <c r="F22" s="3" t="s">
        <v>34</v>
      </c>
      <c r="G22" s="11">
        <v>380050</v>
      </c>
      <c r="J22"/>
    </row>
    <row r="23" spans="2:10">
      <c r="B23" s="12" t="s">
        <v>66</v>
      </c>
      <c r="C23" s="9" t="s">
        <v>7</v>
      </c>
      <c r="D23" s="6">
        <v>376313383</v>
      </c>
      <c r="E23" s="3" t="s">
        <v>33</v>
      </c>
      <c r="F23" s="3" t="s">
        <v>34</v>
      </c>
      <c r="G23" s="11">
        <v>93000</v>
      </c>
      <c r="J23"/>
    </row>
    <row r="24" spans="2:10">
      <c r="B24" s="12" t="s">
        <v>67</v>
      </c>
      <c r="C24" s="9" t="s">
        <v>4</v>
      </c>
      <c r="D24" s="6">
        <v>777768856</v>
      </c>
      <c r="E24" s="3" t="s">
        <v>24</v>
      </c>
      <c r="F24" s="3" t="s">
        <v>25</v>
      </c>
      <c r="G24" s="11">
        <v>180000</v>
      </c>
      <c r="J24"/>
    </row>
    <row r="25" spans="2:10">
      <c r="B25" s="12" t="s">
        <v>68</v>
      </c>
      <c r="C25" s="9" t="s">
        <v>3</v>
      </c>
      <c r="D25" s="6">
        <v>467209932</v>
      </c>
      <c r="E25" s="3" t="s">
        <v>26</v>
      </c>
      <c r="F25" s="3" t="s">
        <v>30</v>
      </c>
      <c r="G25" s="11">
        <v>100000</v>
      </c>
      <c r="J25"/>
    </row>
    <row r="26" spans="2:10">
      <c r="B26" s="12" t="s">
        <v>69</v>
      </c>
      <c r="C26" s="9" t="s">
        <v>5</v>
      </c>
      <c r="D26" s="6">
        <v>784988094</v>
      </c>
      <c r="E26" s="3" t="s">
        <v>32</v>
      </c>
      <c r="F26" s="3" t="s">
        <v>34</v>
      </c>
      <c r="G26" s="11">
        <v>136000</v>
      </c>
      <c r="J26"/>
    </row>
    <row r="27" spans="2:10">
      <c r="B27" s="12" t="s">
        <v>70</v>
      </c>
      <c r="C27" s="9" t="s">
        <v>11</v>
      </c>
      <c r="D27" s="6">
        <v>785879898</v>
      </c>
      <c r="E27" s="3" t="s">
        <v>33</v>
      </c>
      <c r="F27" s="3" t="s">
        <v>34</v>
      </c>
      <c r="G27" s="11">
        <v>68000</v>
      </c>
      <c r="J27"/>
    </row>
    <row r="28" spans="2:10">
      <c r="B28" s="12" t="s">
        <v>71</v>
      </c>
      <c r="C28" s="9" t="s">
        <v>12</v>
      </c>
      <c r="D28" s="6">
        <v>133303389</v>
      </c>
      <c r="E28" s="3" t="s">
        <v>33</v>
      </c>
      <c r="F28" s="3" t="s">
        <v>27</v>
      </c>
      <c r="G28" s="11">
        <v>100000</v>
      </c>
      <c r="J28"/>
    </row>
    <row r="29" spans="2:10">
      <c r="B29" s="12" t="s">
        <v>72</v>
      </c>
      <c r="C29" s="9" t="s">
        <v>10</v>
      </c>
      <c r="D29" s="6">
        <v>631103178</v>
      </c>
      <c r="E29" s="3" t="s">
        <v>24</v>
      </c>
      <c r="F29" s="3" t="s">
        <v>34</v>
      </c>
      <c r="G29" s="11">
        <v>144000</v>
      </c>
      <c r="J29"/>
    </row>
    <row r="30" spans="2:10">
      <c r="B30" s="12" t="s">
        <v>73</v>
      </c>
      <c r="C30" s="9" t="s">
        <v>8</v>
      </c>
      <c r="D30" s="6">
        <v>332201728</v>
      </c>
      <c r="E30" s="3" t="s">
        <v>32</v>
      </c>
      <c r="F30" s="3" t="s">
        <v>27</v>
      </c>
      <c r="G30" s="11">
        <v>84000</v>
      </c>
      <c r="J30"/>
    </row>
    <row r="31" spans="2:10">
      <c r="B31" s="12" t="s">
        <v>74</v>
      </c>
      <c r="C31" s="9" t="s">
        <v>9</v>
      </c>
      <c r="D31" s="6">
        <v>343276576</v>
      </c>
      <c r="E31" s="3" t="s">
        <v>33</v>
      </c>
      <c r="F31" s="3" t="s">
        <v>29</v>
      </c>
      <c r="G31" s="11">
        <v>90000</v>
      </c>
      <c r="J31"/>
    </row>
    <row r="32" spans="2:10">
      <c r="B32" s="12" t="s">
        <v>75</v>
      </c>
      <c r="C32" s="9" t="s">
        <v>2</v>
      </c>
      <c r="D32" s="6">
        <v>712354665</v>
      </c>
      <c r="E32" s="3" t="s">
        <v>24</v>
      </c>
      <c r="F32" s="3" t="s">
        <v>25</v>
      </c>
      <c r="G32" s="11">
        <v>62000</v>
      </c>
      <c r="J32"/>
    </row>
    <row r="33" spans="2:10">
      <c r="B33" s="12" t="s">
        <v>76</v>
      </c>
      <c r="C33" s="9" t="s">
        <v>35</v>
      </c>
      <c r="D33" s="6">
        <v>189853313</v>
      </c>
      <c r="E33" s="3" t="s">
        <v>32</v>
      </c>
      <c r="F33" s="3" t="s">
        <v>27</v>
      </c>
      <c r="G33" s="11">
        <v>120000</v>
      </c>
      <c r="J33"/>
    </row>
    <row r="34" spans="2:10">
      <c r="B34" s="12" t="s">
        <v>77</v>
      </c>
      <c r="C34" s="9" t="s">
        <v>36</v>
      </c>
      <c r="D34" s="6">
        <v>345678457</v>
      </c>
      <c r="E34" s="3" t="s">
        <v>33</v>
      </c>
      <c r="F34" s="3" t="s">
        <v>34</v>
      </c>
      <c r="G34" s="11">
        <v>110000</v>
      </c>
      <c r="J34"/>
    </row>
    <row r="35" spans="2:10">
      <c r="B35" s="12" t="s">
        <v>78</v>
      </c>
      <c r="C35" s="9" t="s">
        <v>37</v>
      </c>
      <c r="D35" s="6">
        <v>389102721</v>
      </c>
      <c r="E35" s="3" t="s">
        <v>33</v>
      </c>
      <c r="F35" s="3" t="s">
        <v>31</v>
      </c>
      <c r="G35" s="11">
        <v>94000</v>
      </c>
      <c r="J35"/>
    </row>
    <row r="36" spans="2:10">
      <c r="B36" s="12" t="s">
        <v>79</v>
      </c>
      <c r="C36" s="9" t="s">
        <v>38</v>
      </c>
      <c r="D36" s="6">
        <v>213444548</v>
      </c>
      <c r="E36" s="3" t="s">
        <v>26</v>
      </c>
      <c r="F36" s="3" t="s">
        <v>34</v>
      </c>
      <c r="G36" s="11">
        <v>250500</v>
      </c>
      <c r="J36"/>
    </row>
    <row r="37" spans="2:10">
      <c r="B37" s="12" t="s">
        <v>80</v>
      </c>
      <c r="C37" s="9" t="s">
        <v>39</v>
      </c>
      <c r="D37" s="6">
        <v>172410712</v>
      </c>
      <c r="E37" s="3" t="s">
        <v>32</v>
      </c>
      <c r="F37" s="3" t="s">
        <v>30</v>
      </c>
      <c r="G37" s="11">
        <v>92000</v>
      </c>
      <c r="J37"/>
    </row>
    <row r="38" spans="2:10">
      <c r="B38" s="12" t="s">
        <v>81</v>
      </c>
      <c r="C38" s="9" t="s">
        <v>40</v>
      </c>
      <c r="D38" s="6">
        <v>212212232</v>
      </c>
      <c r="E38" s="3" t="s">
        <v>32</v>
      </c>
      <c r="F38" s="3" t="s">
        <v>27</v>
      </c>
      <c r="G38" s="11">
        <v>84000</v>
      </c>
      <c r="J38"/>
    </row>
    <row r="39" spans="2:10">
      <c r="B39" s="12" t="s">
        <v>82</v>
      </c>
      <c r="C39" s="9" t="s">
        <v>41</v>
      </c>
      <c r="D39" s="6">
        <v>529654378</v>
      </c>
      <c r="E39" s="3" t="s">
        <v>32</v>
      </c>
      <c r="F39" s="3" t="s">
        <v>27</v>
      </c>
      <c r="G39" s="11">
        <v>150000</v>
      </c>
      <c r="J39"/>
    </row>
    <row r="40" spans="2:10">
      <c r="B40" s="12" t="s">
        <v>83</v>
      </c>
      <c r="C40" s="9" t="s">
        <v>42</v>
      </c>
      <c r="D40" s="6">
        <v>421111111</v>
      </c>
      <c r="E40" s="3" t="s">
        <v>32</v>
      </c>
      <c r="F40" s="3" t="s">
        <v>27</v>
      </c>
      <c r="G40" s="11">
        <v>106000</v>
      </c>
      <c r="J40"/>
    </row>
    <row r="41" spans="2:10">
      <c r="B41" s="12" t="s">
        <v>84</v>
      </c>
      <c r="C41" s="9" t="s">
        <v>43</v>
      </c>
      <c r="D41" s="6">
        <v>372162728</v>
      </c>
      <c r="E41" s="3" t="s">
        <v>26</v>
      </c>
      <c r="F41" s="3" t="s">
        <v>30</v>
      </c>
      <c r="G41" s="11">
        <v>160000</v>
      </c>
      <c r="J41"/>
    </row>
    <row r="42" spans="2:10">
      <c r="B42" s="12" t="s">
        <v>85</v>
      </c>
      <c r="C42" s="9" t="s">
        <v>44</v>
      </c>
      <c r="D42" s="6">
        <v>193303331</v>
      </c>
      <c r="E42" s="3" t="s">
        <v>26</v>
      </c>
      <c r="F42" s="3" t="s">
        <v>30</v>
      </c>
      <c r="G42" s="11">
        <v>130000</v>
      </c>
      <c r="J42"/>
    </row>
    <row r="43" spans="2:10">
      <c r="B43" s="12" t="s">
        <v>86</v>
      </c>
      <c r="C43" s="9" t="s">
        <v>45</v>
      </c>
      <c r="D43" s="6">
        <v>225512998</v>
      </c>
      <c r="E43" s="3" t="s">
        <v>24</v>
      </c>
      <c r="F43" s="3" t="s">
        <v>30</v>
      </c>
      <c r="G43" s="11">
        <v>60000</v>
      </c>
      <c r="J43"/>
    </row>
    <row r="44" spans="2:10">
      <c r="B44" s="12" t="s">
        <v>87</v>
      </c>
      <c r="C44" s="9" t="s">
        <v>46</v>
      </c>
      <c r="D44" s="6">
        <v>397646797</v>
      </c>
      <c r="E44" s="3" t="s">
        <v>32</v>
      </c>
      <c r="F44" s="3" t="s">
        <v>27</v>
      </c>
      <c r="G44" s="11">
        <v>70000</v>
      </c>
      <c r="J44"/>
    </row>
    <row r="45" spans="2:10">
      <c r="B45" s="12" t="s">
        <v>88</v>
      </c>
      <c r="C45" s="9" t="s">
        <v>47</v>
      </c>
      <c r="D45" s="6">
        <v>456768988</v>
      </c>
      <c r="E45" s="3" t="s">
        <v>32</v>
      </c>
      <c r="F45" s="3" t="s">
        <v>31</v>
      </c>
      <c r="G45" s="11">
        <v>76000</v>
      </c>
      <c r="J45"/>
    </row>
    <row r="46" spans="2:10">
      <c r="B46" s="12" t="s">
        <v>89</v>
      </c>
      <c r="C46" s="9" t="s">
        <v>48</v>
      </c>
      <c r="D46" s="6">
        <v>674398005</v>
      </c>
      <c r="E46" s="3" t="s">
        <v>24</v>
      </c>
      <c r="F46" s="3" t="s">
        <v>30</v>
      </c>
      <c r="G46" s="11">
        <v>65000</v>
      </c>
      <c r="J46"/>
    </row>
    <row r="47" spans="2:10">
      <c r="B47" s="12" t="s">
        <v>90</v>
      </c>
      <c r="C47" s="9" t="s">
        <v>49</v>
      </c>
      <c r="D47" s="6">
        <v>534978978</v>
      </c>
      <c r="E47" s="3" t="s">
        <v>24</v>
      </c>
      <c r="F47" s="3" t="s">
        <v>29</v>
      </c>
      <c r="G47" s="11">
        <v>105000</v>
      </c>
      <c r="J47"/>
    </row>
    <row r="48" spans="2:10">
      <c r="B48" s="12" t="s">
        <v>91</v>
      </c>
      <c r="C48" s="9" t="s">
        <v>50</v>
      </c>
      <c r="D48" s="6">
        <v>439627978</v>
      </c>
      <c r="E48" s="3" t="s">
        <v>32</v>
      </c>
      <c r="F48" s="3" t="s">
        <v>29</v>
      </c>
      <c r="G48" s="11">
        <v>124000</v>
      </c>
      <c r="J48"/>
    </row>
    <row r="49" spans="2:10">
      <c r="B49" s="12" t="s">
        <v>92</v>
      </c>
      <c r="C49" s="9" t="s">
        <v>51</v>
      </c>
      <c r="D49" s="6">
        <v>546767767</v>
      </c>
      <c r="E49" s="3" t="s">
        <v>26</v>
      </c>
      <c r="F49" s="3" t="s">
        <v>52</v>
      </c>
      <c r="G49" s="11">
        <v>75000</v>
      </c>
      <c r="J49"/>
    </row>
    <row r="50" spans="2:10">
      <c r="B50" s="12" t="s">
        <v>93</v>
      </c>
      <c r="C50" s="9" t="s">
        <v>53</v>
      </c>
      <c r="D50" s="6">
        <v>690287743</v>
      </c>
      <c r="E50" s="3" t="s">
        <v>24</v>
      </c>
      <c r="F50" s="3" t="s">
        <v>27</v>
      </c>
      <c r="G50" s="11">
        <v>73500</v>
      </c>
      <c r="J50"/>
    </row>
    <row r="51" spans="2:10">
      <c r="B51" s="12" t="s">
        <v>94</v>
      </c>
      <c r="C51" s="9" t="s">
        <v>54</v>
      </c>
      <c r="D51" s="6">
        <v>243908944</v>
      </c>
      <c r="E51" s="3" t="s">
        <v>33</v>
      </c>
      <c r="F51" s="3" t="s">
        <v>31</v>
      </c>
      <c r="G51" s="11">
        <v>150200</v>
      </c>
      <c r="J51"/>
    </row>
    <row r="52" spans="2:10">
      <c r="B52" s="12" t="s">
        <v>95</v>
      </c>
      <c r="C52" s="9" t="s">
        <v>55</v>
      </c>
      <c r="D52" s="6">
        <v>743788944</v>
      </c>
      <c r="E52" s="3" t="s">
        <v>32</v>
      </c>
      <c r="F52" s="3" t="s">
        <v>31</v>
      </c>
      <c r="G52" s="11">
        <v>96600</v>
      </c>
      <c r="J52"/>
    </row>
    <row r="53" spans="2:10">
      <c r="B53" s="12" t="s">
        <v>96</v>
      </c>
      <c r="C53" s="9" t="s">
        <v>56</v>
      </c>
      <c r="D53" s="6">
        <v>776757878</v>
      </c>
      <c r="E53" s="3" t="s">
        <v>24</v>
      </c>
      <c r="F53" s="3" t="s">
        <v>29</v>
      </c>
      <c r="G53" s="11">
        <v>78000</v>
      </c>
      <c r="J53"/>
    </row>
    <row r="54" spans="2:10">
      <c r="B54" s="22"/>
      <c r="C54" s="21"/>
      <c r="D54" s="23"/>
      <c r="E54" s="23"/>
      <c r="F54" s="23"/>
      <c r="G54" s="21"/>
      <c r="J54"/>
    </row>
    <row r="55" spans="2:10">
      <c r="D55"/>
      <c r="F55"/>
    </row>
    <row r="56" spans="2:10">
      <c r="D56"/>
      <c r="F56"/>
    </row>
  </sheetData>
  <mergeCells count="4">
    <mergeCell ref="B1:G1"/>
    <mergeCell ref="B2:G2"/>
    <mergeCell ref="C5:F5"/>
    <mergeCell ref="I5:L5"/>
  </mergeCells>
  <phoneticPr fontId="0" type="noConversion"/>
  <pageMargins left="0.75" right="0.75" top="1" bottom="1" header="0.5" footer="0.5"/>
  <pageSetup paperSize="9" orientation="portrait" horizont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VLOOKUP</vt:lpstr>
      <vt:lpstr>Emp_info</vt:lpstr>
    </vt:vector>
  </TitlesOfParts>
  <Company>NIIT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VikramB</dc:creator>
  <cp:lastModifiedBy>Roddo</cp:lastModifiedBy>
  <cp:lastPrinted>1996-01-18T11:45:11Z</cp:lastPrinted>
  <dcterms:created xsi:type="dcterms:W3CDTF">2000-01-07T10:45:33Z</dcterms:created>
  <dcterms:modified xsi:type="dcterms:W3CDTF">2012-07-12T21:51:48Z</dcterms:modified>
</cp:coreProperties>
</file>